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bor\gábor\2018\Élményközpont - Nyíregyháza, Báthori utca\Költségvetés\Közbeszerzésre árazatlan\"/>
    </mc:Choice>
  </mc:AlternateContent>
  <bookViews>
    <workbookView xWindow="0" yWindow="90" windowWidth="28755" windowHeight="15150" activeTab="1"/>
  </bookViews>
  <sheets>
    <sheet name="Záradék" sheetId="14" r:id="rId1"/>
    <sheet name="Összesítő" sheetId="13" r:id="rId2"/>
    <sheet name="Zsaluzás és állványozás" sheetId="12" r:id="rId3"/>
    <sheet name="Irtás, föld- és sziklamunka" sheetId="11" r:id="rId4"/>
    <sheet name="Helyszíni beton és vasbeton mun" sheetId="10" r:id="rId5"/>
    <sheet name="Falazás és egyéb kőművesmunka" sheetId="9" r:id="rId6"/>
    <sheet name="Fém- és könnyű épületszerkezet " sheetId="8" r:id="rId7"/>
    <sheet name="Ácsmunka" sheetId="7" r:id="rId8"/>
    <sheet name="Vakolás és rabicolás" sheetId="6" r:id="rId9"/>
    <sheet name="Tetőfedés" sheetId="5" r:id="rId10"/>
    <sheet name="Bádogozás" sheetId="1" r:id="rId11"/>
    <sheet name="Fa- és műanyag szerkezet elhely" sheetId="2" r:id="rId12"/>
    <sheet name="Felületképzés" sheetId="3" r:id="rId13"/>
  </sheets>
  <calcPr calcId="152511"/>
</workbook>
</file>

<file path=xl/calcChain.xml><?xml version="1.0" encoding="utf-8"?>
<calcChain xmlns="http://schemas.openxmlformats.org/spreadsheetml/2006/main">
  <c r="H28" i="1" l="1"/>
  <c r="I28" i="1"/>
  <c r="I13" i="7" l="1"/>
  <c r="H13" i="7"/>
  <c r="I11" i="7"/>
  <c r="H11" i="7"/>
  <c r="I6" i="3"/>
  <c r="H6" i="3"/>
  <c r="I4" i="3"/>
  <c r="H4" i="3"/>
  <c r="I2" i="3"/>
  <c r="H2" i="3"/>
  <c r="I20" i="2"/>
  <c r="H20" i="2"/>
  <c r="I18" i="2"/>
  <c r="H18" i="2"/>
  <c r="I16" i="2"/>
  <c r="H16" i="2"/>
  <c r="I14" i="2"/>
  <c r="H14" i="2"/>
  <c r="I12" i="2"/>
  <c r="H12" i="2"/>
  <c r="I10" i="2"/>
  <c r="H10" i="2"/>
  <c r="I8" i="2"/>
  <c r="H8" i="2"/>
  <c r="I6" i="2"/>
  <c r="H6" i="2"/>
  <c r="I4" i="2"/>
  <c r="H4" i="2"/>
  <c r="I2" i="2"/>
  <c r="H2" i="2"/>
  <c r="I26" i="1"/>
  <c r="H26" i="1"/>
  <c r="I24" i="1"/>
  <c r="H24" i="1"/>
  <c r="I22" i="1"/>
  <c r="H22" i="1"/>
  <c r="I20" i="1"/>
  <c r="H20" i="1"/>
  <c r="I18" i="1"/>
  <c r="H18" i="1"/>
  <c r="I16" i="1"/>
  <c r="H16" i="1"/>
  <c r="I14" i="1"/>
  <c r="H14" i="1"/>
  <c r="I12" i="1"/>
  <c r="H12" i="1"/>
  <c r="I10" i="1"/>
  <c r="H10" i="1"/>
  <c r="I8" i="1"/>
  <c r="H8" i="1"/>
  <c r="I6" i="1"/>
  <c r="H6" i="1"/>
  <c r="I4" i="1"/>
  <c r="H4" i="1"/>
  <c r="I2" i="1"/>
  <c r="H2" i="1"/>
  <c r="I2" i="5"/>
  <c r="I4" i="5" s="1"/>
  <c r="C9" i="13" s="1"/>
  <c r="H2" i="5"/>
  <c r="H4" i="5" s="1"/>
  <c r="B9" i="13" s="1"/>
  <c r="I14" i="6"/>
  <c r="H14" i="6"/>
  <c r="I12" i="6"/>
  <c r="H12" i="6"/>
  <c r="I10" i="6"/>
  <c r="H10" i="6"/>
  <c r="I8" i="6"/>
  <c r="H8" i="6"/>
  <c r="I6" i="6"/>
  <c r="H6" i="6"/>
  <c r="I4" i="6"/>
  <c r="H4" i="6"/>
  <c r="I2" i="6"/>
  <c r="H2" i="6"/>
  <c r="I9" i="7"/>
  <c r="H9" i="7"/>
  <c r="I7" i="7"/>
  <c r="H7" i="7"/>
  <c r="I4" i="7"/>
  <c r="H4" i="7"/>
  <c r="I2" i="7"/>
  <c r="H2" i="7"/>
  <c r="I2" i="8"/>
  <c r="I4" i="8" s="1"/>
  <c r="C6" i="13" s="1"/>
  <c r="H2" i="8"/>
  <c r="H4" i="8" s="1"/>
  <c r="B6" i="13" s="1"/>
  <c r="I6" i="9"/>
  <c r="H6" i="9"/>
  <c r="I4" i="9"/>
  <c r="H4" i="9"/>
  <c r="I2" i="9"/>
  <c r="H2" i="9"/>
  <c r="I4" i="10"/>
  <c r="H4" i="10"/>
  <c r="H6" i="10" s="1"/>
  <c r="B4" i="13" s="1"/>
  <c r="I2" i="10"/>
  <c r="H2" i="10"/>
  <c r="I4" i="11"/>
  <c r="C3" i="13" s="1"/>
  <c r="I2" i="11"/>
  <c r="H2" i="11"/>
  <c r="H4" i="11" s="1"/>
  <c r="B3" i="13" s="1"/>
  <c r="I2" i="12"/>
  <c r="I4" i="12" s="1"/>
  <c r="C2" i="13" s="1"/>
  <c r="H2" i="12"/>
  <c r="H4" i="12" s="1"/>
  <c r="B2" i="13" s="1"/>
  <c r="H8" i="3" l="1"/>
  <c r="B12" i="13" s="1"/>
  <c r="I8" i="3"/>
  <c r="C12" i="13" s="1"/>
  <c r="I22" i="2"/>
  <c r="C11" i="13" s="1"/>
  <c r="I16" i="6"/>
  <c r="C8" i="13" s="1"/>
  <c r="H8" i="9"/>
  <c r="B5" i="13" s="1"/>
  <c r="I8" i="9"/>
  <c r="C5" i="13" s="1"/>
  <c r="I6" i="10"/>
  <c r="C4" i="13" s="1"/>
  <c r="H22" i="2"/>
  <c r="B11" i="13" s="1"/>
  <c r="H15" i="7"/>
  <c r="B7" i="13" s="1"/>
  <c r="H16" i="6"/>
  <c r="B8" i="13" s="1"/>
  <c r="H30" i="1"/>
  <c r="B10" i="13" s="1"/>
  <c r="I30" i="1"/>
  <c r="C10" i="13" s="1"/>
  <c r="I15" i="7"/>
  <c r="C7" i="13" s="1"/>
  <c r="C13" i="13" l="1"/>
  <c r="B13" i="13"/>
  <c r="D24" i="14"/>
  <c r="D25" i="14" s="1"/>
  <c r="C24" i="14"/>
  <c r="C25" i="14" s="1"/>
  <c r="C26" i="14" l="1"/>
  <c r="C27" i="14" s="1"/>
  <c r="C28" i="14" s="1"/>
</calcChain>
</file>

<file path=xl/sharedStrings.xml><?xml version="1.0" encoding="utf-8"?>
<sst xmlns="http://schemas.openxmlformats.org/spreadsheetml/2006/main" count="301" uniqueCount="148">
  <si>
    <t>Munkanem megnevezése</t>
  </si>
  <si>
    <t>Anyag összege</t>
  </si>
  <si>
    <t>Díj összege</t>
  </si>
  <si>
    <t>Ssz.</t>
  </si>
  <si>
    <t>Tételszám</t>
  </si>
  <si>
    <t>Tétel szövege</t>
  </si>
  <si>
    <t>Menny.</t>
  </si>
  <si>
    <t>Egység</t>
  </si>
  <si>
    <t>Anyag egységár</t>
  </si>
  <si>
    <t>Díj egységre</t>
  </si>
  <si>
    <t>Anyag összesen</t>
  </si>
  <si>
    <t>Díj összesen</t>
  </si>
  <si>
    <t>15-012-6.1</t>
  </si>
  <si>
    <t>m2</t>
  </si>
  <si>
    <t>Munkanem összesen:</t>
  </si>
  <si>
    <t>Zsaluzás és állványozás</t>
  </si>
  <si>
    <t>21-011-11.6</t>
  </si>
  <si>
    <t>db</t>
  </si>
  <si>
    <t>Építési törmelék konténeres elszállítása, lerakása, lerakóhelyi díjjal, 8,0 m³-es konténerbe</t>
  </si>
  <si>
    <t>Irtás, föld- és sziklamunka</t>
  </si>
  <si>
    <t>31-000-8.1.1</t>
  </si>
  <si>
    <t>m3</t>
  </si>
  <si>
    <t>Sík vagy bordás vasbeton lemez bontása, 12 cm vastagságig, C16/20 betonminőségig</t>
  </si>
  <si>
    <t>31-090-2.1-1600050</t>
  </si>
  <si>
    <t>Betonaljzatok és betonanyagú burkolatok foltszerű felvésése, javítása, cementsimítással vízszintes vagy ferde felületen 2 cm vastagságban, Hs60-c, simító, cementhabarcs (kültéri lépcsőszerkezetek javítása)</t>
  </si>
  <si>
    <t>Helyszíni beton és vasbeton munka</t>
  </si>
  <si>
    <t>33-000-1.1.2.1.1</t>
  </si>
  <si>
    <t>Teherhordó és kitöltő falazat bontása, égetett agyag-kerámia termékekből, falazóblokkból, bármilyen falvastagsággal, falazó, cementes mészhabarcsból                                                                                                                                                                                                                                            (elbontandó toldalék épületrész)</t>
  </si>
  <si>
    <t>33-091-1.1.1-2110002</t>
  </si>
  <si>
    <t>Teherhordó és kitöltő falazat, égetett agyag-kerámia termékekből, nyílásbefalazás, nyílásszűkítés vagy kisebb falpótlások, 250 mm és ennél vastagabb falban csorbázatvéséssel, nyílásbefalazás, nyílásszűkítés vagy kisebb falpótlások, Kisméretű tömör tégla 250x120x65 mm I.o. M 1 (Hf10-mc) falazó, cementes mészhabarcs</t>
  </si>
  <si>
    <t>33-091-7.1.1-0000001</t>
  </si>
  <si>
    <t>m</t>
  </si>
  <si>
    <t>Teherhordó és kitöltő falazat, égetett agyag-kerámia termékekből, macskalépcső és tűzfal javítása féltégla szélességben, kisméretű tömör téglából Kisméretű tömör tégla 250x120x65 mm I.o. Hf5-mc, falazó, cementes mészhabarcs</t>
  </si>
  <si>
    <t>Falazás és egyéb kőművesmunka</t>
  </si>
  <si>
    <t>34-000-12.11.1-0000001</t>
  </si>
  <si>
    <t>Acélszerkezetű lemezfedéses előtető bontása, hulladék elszállítással együtt</t>
  </si>
  <si>
    <t>Fém- és könnyű épületszerkezet szerelése</t>
  </si>
  <si>
    <t>35-000-2.1</t>
  </si>
  <si>
    <t>Tetőlécezés bontása bármely fedés alatt</t>
  </si>
  <si>
    <t>35-003-1.6</t>
  </si>
  <si>
    <t>Tetőlécezés tetőfelület ellenlécezésének elkészítése</t>
  </si>
  <si>
    <t>35-080-5.1</t>
  </si>
  <si>
    <t>Deszkázás cseréje, ereszdeszkázás gyalult, hornyolt kivitelben</t>
  </si>
  <si>
    <t>35-004-1.1-0000001</t>
  </si>
  <si>
    <t>Deszkázás lemezfedés alá</t>
  </si>
  <si>
    <t>Ácsmunka</t>
  </si>
  <si>
    <t>36-000-1.3</t>
  </si>
  <si>
    <t>Vakolat leverése homlokzatról 2,5 cm vastagságig</t>
  </si>
  <si>
    <t>36-000-1.4</t>
  </si>
  <si>
    <t>Vakolat leverése lábazati cementvakolat 5 cm vastagságig</t>
  </si>
  <si>
    <t>36-000-18</t>
  </si>
  <si>
    <t>Téglafelület fugáinak tisztítása 2 cm mélységben</t>
  </si>
  <si>
    <t>36-001-32.1</t>
  </si>
  <si>
    <t>Lábazati cementvakolat készítése 2 cm vastagságban, vassimítóval simítva</t>
  </si>
  <si>
    <t>36-009-10.1-0000001</t>
  </si>
  <si>
    <t>Díszvakolatok és gipszdíszítések kialakítása, javítás eredeti ornamentikának megfeleően utcafronti homlokzaton függőleges felületen Kvádervakolattal (14 kg/m2 cm-ként)</t>
  </si>
  <si>
    <t>36-012-2.1.1.2-0000003</t>
  </si>
  <si>
    <t>Szellőző, falszárító felújító vakolat készítése, homlokzati lábazati részen - Eurosan AP kiegyenlítő vakolat a fugák, csorbaságok, fészkek kitöltésére felület kiegyenlítésére - Eurosan W vízelosztó alapozó csatlakozó terepszint + 20 cm magasságig  - Eurosan WS gúzoló 50 %-os fedettséggel - Eurosan EP szárítóvakolat min. 3 cm vastagságban Felületképzés: -Eurosan FP hidrofóbizált simítóhabarcs</t>
  </si>
  <si>
    <t>36-012-2.1.1.2-0000004</t>
  </si>
  <si>
    <t>Szellőző, falszárító felújító vakolat készítése, lábazat feletti homlokzati részeken a látható vizesedés felett 1,0 m magasságig - Eurosan WS gúzoló 50 %-os fedettséggel - Eurosan EP szárítóvakolat min. 3 cm vastagságban Felületképzés: - Renti javítóhabarcs</t>
  </si>
  <si>
    <t>Vakolás és rabicolás</t>
  </si>
  <si>
    <t>41-000-1-0000001</t>
  </si>
  <si>
    <t>Síkpala fedés bontása, azbesztmentesítés (huladékelszállítással együtt)</t>
  </si>
  <si>
    <t>Tetőfedés</t>
  </si>
  <si>
    <t>43-000-1</t>
  </si>
  <si>
    <t>Függőereszcsatorna bontása, 50 cm kiterített szélességig</t>
  </si>
  <si>
    <t>43-000-5</t>
  </si>
  <si>
    <t>Lefolyó csatorna bontása 50 cm kiterített szélességig</t>
  </si>
  <si>
    <t>43-000-13.2</t>
  </si>
  <si>
    <t>Fémlemezfedés bontása, (elbontandó toldalék épületrész)</t>
  </si>
  <si>
    <t>43-001-1.1.5.1.2-0000001</t>
  </si>
  <si>
    <t>Táblás fedések; Fémlemez fedés táblalemezből előkorcolt síklemezes kivitelben, profilok bepattintós illesztésével, alsó korc melletti csavaros rögzítéssel, színes műanyagbevonatú horganyzott acéllemezből kiegészítő rendszer elemeivel együtt (szegély és vápalemez, él és taréjgerinc lezáró, élhajlító stb..teljeskörűen) LINDAB Seamline L-SRP 38 Click Design előkorcolt tetőprofil védőfóliával, tűzihorganyzott acél + Premium bevonat, ezüst szürke színben</t>
  </si>
  <si>
    <t>43-001-2.8.2-0000001</t>
  </si>
  <si>
    <t>Szellőző perforált lemez elhelyezése (beszellőztetés)</t>
  </si>
  <si>
    <t>43-001-11.3.2.1-0000001</t>
  </si>
  <si>
    <t>Rendszerhez tartozó kiszellőztetett gerincelem elhelyezése</t>
  </si>
  <si>
    <t>43-002-1.5-0000001</t>
  </si>
  <si>
    <t>43-002-11.5-0000003</t>
  </si>
  <si>
    <t>43-003-4.1.6.3-0000001</t>
  </si>
  <si>
    <t>Falszegély szerelése keményhéjalású tetőhöz, színes műanyagbevonatú horganyzott acéllemezből 50 cm kiterített szélességgel</t>
  </si>
  <si>
    <t>43-003-9.1.1-0000001</t>
  </si>
  <si>
    <t>Választópárkány fedése, bármilyen kiterített szélességgel, minősített ötvözött horganylemezből, 65 cm kiterített szélességig</t>
  </si>
  <si>
    <t>43-003-10.1.1.1-0000001</t>
  </si>
  <si>
    <t>Kétvízorros falfedés, egyenesvonalú kivitelben, minősített ötvözött horganylemezből, 50 cm kiterített szélességig</t>
  </si>
  <si>
    <t>43-004-7-0000001</t>
  </si>
  <si>
    <t>Kétcsöves hófogórendszer  rögzítőelemekkel (alsó konzollal)</t>
  </si>
  <si>
    <t>Bádogozás</t>
  </si>
  <si>
    <t>44-002-1.2.1.3-0000001</t>
  </si>
  <si>
    <t>Fa kültéri nyílászárók, egyedi kialakítású hőszigetelt kivitelű kétrétegű gerébtokos ablak elhelyezése, falazással egyidejűleg vagy kihagyott nyílásba, (szerelvényezéssel, illesztéssel), purhabos tömítéssel kávás falba, meglévő nyílászáró előzetes kibontásával, új könyöklő és párkányelemmel, hulladékelszállítással együtt, szükséges mértékű vakolatjavítással teljes körűen "AB-01" jelű konszignáció szerinti kialakítással és felszereltséggel, gyári felületképzéssel Méret: 125 cm/ 232 cm, Uw=1,15 W/m2K</t>
  </si>
  <si>
    <t>44-002-1.2.1.3-0000011</t>
  </si>
  <si>
    <t>Fa kültéri nyílászárók, egyedi kialakítású hőszigetelt kivitelű kétrétegű gerébtokos ablak elhelyezése, falazással egyidejűleg vagy kihagyott nyílásba, (szerelvényezéssel, illesztéssel), purhabos tömítéssel kávás falba, meglévő nyílászáró előzetes kibontásával, új könyöklő és párkányelemmel, beltéri belső spaletta árnyékolóval,  hulladékelszállítással együtt, szükséges mértékű vakolatjavítással teljes körűen "AB-01*" jelű konszignáció szerinti kialakítással és felszereltséggel, gyári felületképzéssel Méret: 125 cm/ 232 cm, Uw=1,15 W/m2K</t>
  </si>
  <si>
    <t>44-002-1.2.1.3-0000111</t>
  </si>
  <si>
    <t>Fa kültéri nyílászárók, egyedi kialakítású hőszigetelt kivitelű 3 rtg-ű üvegezésű fa ablak elhelyezése, falazással egyidejűleg vagy kihagyott nyílásba, (szerelvényezéssel, illesztéssel), purhabos tömítéssel meglévő nyílászáró előzetes kibontásával, új könyöklő és párkányelemmel,   hulladékelszállítással együtt, szükséges mértékű vakolatjavítással teljes körűen "AB-02" konszignáció szerinti kialakítással és felszereltséggel, gyári felületképzéssel Méret: 120 cm/ 225 cm, Uw=1,15 W/m2K</t>
  </si>
  <si>
    <t>44-002-1.2.1.3-0001111</t>
  </si>
  <si>
    <t>Fa kültéri nyílászárók, egyedi kialakítású hőszigetelt kivitelű 3 rtg-ű üvegezésű fa ablak elhelyezése, falazással egyidejűleg vagy kihagyott nyílásba, (szerelvényezéssel, illesztéssel), purhabos tömítéssel meglévő nyílászáró előzetes kibontásával, új könyöklő és párkányelemmel,   hulladékelszállítással együtt, szükséges mértékű vakolatjavítással teljes körűen "AB-03" jelű konszignáció szerinti kialakítással és felszereltséggel, gyári felületképzéssel Méret: 90 cm/ 225 cm, Uw=1,15 W/m2K</t>
  </si>
  <si>
    <t>44-002-1.2.1.3-0011111</t>
  </si>
  <si>
    <t>Fa kültéri nyílászárók, egyedi kialakítású hőszigetelt kivitelű 3 rtg-ű üvegezésű fa ablak elhelyezése, falazással egyidejűleg vagy kihagyott nyílásba, (szerelvényezéssel, illesztéssel), purhabos tömítéssel meglévő nyílászáró előzetes kibontásával, új könyöklő és párkányelemmel,   hulladékelszállítással együtt, szükséges mértékű vakolatjavítással teljes körűen "AB-06" jelű konszignáció szerinti kialakítással és felszereltséggel, gyári felületképzéssel Méret: 120 cm/165 cm, Uw=1,15 W/m2K</t>
  </si>
  <si>
    <t>44-002-1.2.1.3-0111111</t>
  </si>
  <si>
    <t>Fa kültéri nyílászárók, egyedi kialakítású hőszigetelt kivitelű 3 rtg-ű üvegezésű fa ablak elhelyezése, falazással egyidejűleg vagy kihagyott nyílásba, (szerelvényezéssel, illesztéssel), purhabos tömítéssel meglévő nyílászáró előzetes kibontásával, új könyöklő és párkányelemmel,   hulladékelszállítással együtt, szükséges mértékű vakolatjavítással teljes körűen "AB-04" jelű konszignáció szerinti kialakítással és felszereltséggel, gyári felületképzéssel Méret: 250 cm/ 250 cm, Uw=1,15 W/m2K</t>
  </si>
  <si>
    <t>44-002-1.2.1.3-1111111</t>
  </si>
  <si>
    <t>Fa kültéri nyílászárók, egyedi kialakítású hőszigetelt kivitelű 3 rtg-ű üvegezésű fa ablak elhelyezése, falazással egyidejűleg vagy kihagyott nyílásba, (szerelvényezéssel, illesztéssel), purhabos tömítéssel meglévő nyílászáró előzetes kibontásával, új könyöklő és párkányelemmel,   hulladékelszállítással együtt, szükséges mértékű vakolatjavítással teljes körűen "AB-05" jelű konszignáció szerinti kialakítással és felszereltséggel, gyári felületképzéssel Méret: 190 cm/ 250 cm, Uw=1,15 W/m2K</t>
  </si>
  <si>
    <t>44-001-2.2.1-0000001</t>
  </si>
  <si>
    <t>Fa kültéri nyílászárók elhelyezése, hőszigetelt fokozott légzárású egyedi fa bejárati ajtó, előre kihagyott falnyílásba,  utólagos elhelyezéssel (szerelvényezve, finom beállítással), purhabos tömítéssel meglévő nyílászáró kibontásával, hulladék elszállítással, szükséges mértékű vakolatpótlással-javítással, "AJ-19" jelű konszignáció szerinti felszereltséggel, kialakítással, felületképzéssel, fix felülvilágítóval  Méret:150 x 250 cm., Ud=1,15 W/m2K</t>
  </si>
  <si>
    <t>44-001-2.2.1-0000011</t>
  </si>
  <si>
    <t>Fa kültéri nyílászárók elhelyezése, hőszigetelt fokozott légzárású egyedi fa bejárati ajtó, előre kihagyott falnyílásba,  utólagos elhelyezéssel (szerelvényezve, finom beállítással), purhabos tömítéssel meglévő nyílászáró kibontásával, hulladék elszállítással, szükséges mértékű vakolatpótlással-javítással, "AJ-20" jelű konszignáció szerinti felszereltséggel, kialakítással, felületképzéssel, fix felülvilágítóval  Méret:110 x 315 cm., Ud=1,15 W/m2K</t>
  </si>
  <si>
    <t>44-011-1.1.2-0000001</t>
  </si>
  <si>
    <t>Műanyag kültéri kétszárnyú nyílászárók elhelyezése előre kihagyott falnyílásba, hőszigetelt, fokozott légzárású pincetéri bejárati ajtó, tömítéssel (szerelvényezve, finom beállítással), meglévő nyílászáró elbontásával, hulladékelszállítással, szükséges mértékű vakolatjavítással konszignáció szerinti kialakítással, és felszereltséggel külső oldalon faerezetes színfóliázott kivitelben PVC profil, uw&lt;1,45 W/m2K, mérete: 137/190cm</t>
  </si>
  <si>
    <t>Fa- és műanyag szerkezet elhelyezése</t>
  </si>
  <si>
    <t>47-013-3.1.1.1.1.2-0154974</t>
  </si>
  <si>
    <t>47-013-5.1.2.2.2-0150313</t>
  </si>
  <si>
    <t>47-031-3.12.1.2-0000001</t>
  </si>
  <si>
    <t>Külső fafelületek lazúrozása, akrilátlatex bázisú, vízzel hígítható páccal, tagolt felületen POLI-FARBE Boróka fabevonó vastaglazúr</t>
  </si>
  <si>
    <t>Felületképzés</t>
  </si>
  <si>
    <t>Összesen:</t>
  </si>
  <si>
    <t>Nyírségterv Kft.</t>
  </si>
  <si>
    <t xml:space="preserve">Név: Megyei Jogú Város Önkormányzata   </t>
  </si>
  <si>
    <t xml:space="preserve">                                       </t>
  </si>
  <si>
    <t xml:space="preserve">Cím: 4400 Nyíregyháaz, Kossuth tér 1.  </t>
  </si>
  <si>
    <t xml:space="preserve"> Kelt:      2018-04-09                 </t>
  </si>
  <si>
    <t xml:space="preserve"> Készítette: Nyírségterv Kft           </t>
  </si>
  <si>
    <t xml:space="preserve">A munka leírása:                       </t>
  </si>
  <si>
    <t xml:space="preserve">Nyíregyháza, Báthori utca 20. szám 6266/1. hrsz                               </t>
  </si>
  <si>
    <t xml:space="preserve">                                                                              </t>
  </si>
  <si>
    <t xml:space="preserve">Készült: Összevont Építőipari Normagyűjtemény és egyedi árképzés alapján      </t>
  </si>
  <si>
    <t>Költségvetés főösszesítő</t>
  </si>
  <si>
    <t>Megnevezés</t>
  </si>
  <si>
    <t>Anyagköltség</t>
  </si>
  <si>
    <t>Díjköltség</t>
  </si>
  <si>
    <t>1. Építmény közvetlen költségei</t>
  </si>
  <si>
    <t>1.1 Közvetlen önköltség összesen</t>
  </si>
  <si>
    <t>2.1 ÁFA vetítési alap</t>
  </si>
  <si>
    <t>2.2 Áfa</t>
  </si>
  <si>
    <t>3.  A munka ára</t>
  </si>
  <si>
    <t>Élményközpont külső felújításának építőmesteri és szakipari munkái (önerős)</t>
  </si>
  <si>
    <t>Homlokzati csőállvány állítása állványcsőből mint munkaállvány, szintenkénti pallóterítéssel, korláttal, lábdeszkával, kétlábas, 0,60-0,90 m padlószélességgel, munkapadló távolság 2,00 m, 2,00 kN/m² terhelhetőséggel, állványépítés MSZ és alkalmazástechnikai kézikönyv szerint, 6,00 m munkapadló magasságig (közterület bérleti díjjal együtt)</t>
  </si>
  <si>
    <t>35-000-01K</t>
  </si>
  <si>
    <t>Egyedi fa, deszka padlásajtó készítése, beépítése ormfalba meglévő bontásával</t>
  </si>
  <si>
    <t>klts</t>
  </si>
  <si>
    <t>35-000-02K</t>
  </si>
  <si>
    <t>Acél, külsőtéri padláshoz vezető létra elbontása</t>
  </si>
  <si>
    <t>Táblás fedések; Táblalemezes fémlemezfedéshez alátéthéjazat kialakítása  alátéthéjazat páraáteresztő fóliára kasírozott szellőzőszőnyeg</t>
  </si>
  <si>
    <t>43-001-1.7-M</t>
  </si>
  <si>
    <t>Lefolyócső szerelése kör keresztmetszettel, bármilyen kiterített szélességgel, alumínium lemezből, kiegészítő rendszer elemeivel együtt teljeskörűen (rögzítő vasak, toldóelemek, kifolyócső, betorkoló elem, stb.) Alumínium lefolyócső kör, 33 cm kit.szél.</t>
  </si>
  <si>
    <t>Függőereszcsatorna szerelése, félkörszelvényű, bármilyen kiterített szélességben, alumínium lemezből vagy porfestett alumínium lemezből kapcsolódó rendszerelemeivel együtt (rögzítővasak, végzárók, külső-belső szöglet, lombrács, stb..) Alumínium függőereszcsatorna 0,7 mm, félkör szelvényű, Ksz: 33 cm</t>
  </si>
  <si>
    <t>Szilikát festések, káli-vízüveg kötőanyagú vízbázisú,  magas vízgőz áteresztő képességű homlokzatfestés, új vagy régi lekapart, előkészített alapfelületen, vakolaton, két rétegben, egy vagy több színben, tagolt sima felületen LB-Knauf SILIKATTOP/SILIKAT homlokzatfesték, Cikkszám: K8885****/3, III-as színcsoport + rendszerhez tartozó mélyalapozóval együtt</t>
  </si>
  <si>
    <t>Szilikon festések, szilikon gyantával módosított akrilátdiszperzió kötőanyagú fehér vagy színes homlokzatfestés, megfelelően előkészített alapfelületen, beton felületen, két rétegben, egy vagy több színben, tagolt sima felületen LB-Knauf SILICONTOP/SILICON homlokzatfesték, Csz: K8883****/3, III-as színcsoport + rendszerhez tartozó mélyalapozóval együtt</t>
  </si>
  <si>
    <t>43-005-7-0000001</t>
  </si>
  <si>
    <t>Tetőkibúvó ablak lemezfedésű tetőbe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</si>
</sst>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sz val="10"/>
      <color theme="1"/>
      <name val="Times New Roman CE"/>
      <charset val="238"/>
    </font>
    <font>
      <b/>
      <sz val="10"/>
      <color theme="1"/>
      <name val="Times New Roman CE"/>
      <charset val="238"/>
    </font>
    <font>
      <sz val="12"/>
      <color theme="1"/>
      <name val="Times New Roman"/>
      <family val="1"/>
      <charset val="238"/>
    </font>
    <font>
      <b/>
      <sz val="12"/>
      <color theme="1"/>
      <name val="Times New Roman"/>
      <family val="1"/>
      <charset val="238"/>
    </font>
    <font>
      <sz val="10"/>
      <name val="Times New Roman CE"/>
      <charset val="238"/>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8">
    <xf numFmtId="0" fontId="0" fillId="0" borderId="0" xfId="0"/>
    <xf numFmtId="0" fontId="1" fillId="0" borderId="0" xfId="0" applyFont="1" applyAlignment="1">
      <alignment vertical="top" wrapText="1"/>
    </xf>
    <xf numFmtId="0" fontId="2" fillId="0" borderId="1" xfId="0" applyFont="1" applyBorder="1" applyAlignment="1">
      <alignment vertical="top" wrapText="1"/>
    </xf>
    <xf numFmtId="0" fontId="2" fillId="0" borderId="0" xfId="0" applyFont="1" applyAlignment="1">
      <alignment vertical="top" wrapText="1"/>
    </xf>
    <xf numFmtId="0" fontId="2" fillId="0" borderId="1" xfId="0" applyFont="1" applyBorder="1" applyAlignment="1">
      <alignment horizontal="right" vertical="top" wrapText="1"/>
    </xf>
    <xf numFmtId="0" fontId="1" fillId="0" borderId="0" xfId="0" applyFont="1" applyAlignment="1">
      <alignment horizontal="right" vertical="top" wrapText="1"/>
    </xf>
    <xf numFmtId="0" fontId="2" fillId="0" borderId="1" xfId="0" applyFont="1" applyBorder="1" applyAlignment="1">
      <alignment horizontal="left" vertical="top" wrapText="1"/>
    </xf>
    <xf numFmtId="0" fontId="1" fillId="0" borderId="0" xfId="0" applyFont="1" applyAlignment="1">
      <alignment horizontal="left" vertical="top" wrapText="1"/>
    </xf>
    <xf numFmtId="0" fontId="2" fillId="0" borderId="0" xfId="0" applyFont="1" applyBorder="1" applyAlignment="1">
      <alignment vertical="top" wrapText="1"/>
    </xf>
    <xf numFmtId="0" fontId="3" fillId="0" borderId="0" xfId="0" applyFont="1" applyAlignment="1">
      <alignment vertical="top"/>
    </xf>
    <xf numFmtId="0" fontId="3" fillId="0" borderId="0" xfId="0" applyFont="1" applyAlignment="1">
      <alignment vertical="top" wrapText="1"/>
    </xf>
    <xf numFmtId="0" fontId="4" fillId="0" borderId="1" xfId="0" applyFont="1" applyBorder="1" applyAlignment="1">
      <alignment vertical="top" wrapText="1"/>
    </xf>
    <xf numFmtId="0" fontId="4" fillId="0" borderId="1" xfId="0" applyFont="1" applyBorder="1" applyAlignment="1">
      <alignment horizontal="right" vertical="top" wrapText="1"/>
    </xf>
    <xf numFmtId="0" fontId="4" fillId="0" borderId="0" xfId="0" applyFont="1" applyAlignment="1">
      <alignment vertical="top"/>
    </xf>
    <xf numFmtId="0" fontId="3" fillId="0" borderId="2" xfId="0" applyFont="1" applyBorder="1" applyAlignment="1">
      <alignment vertical="top"/>
    </xf>
    <xf numFmtId="10" fontId="3" fillId="0" borderId="2" xfId="0" applyNumberFormat="1" applyFont="1" applyBorder="1" applyAlignment="1">
      <alignment vertical="top"/>
    </xf>
    <xf numFmtId="0" fontId="3" fillId="0" borderId="0" xfId="0" applyFont="1" applyAlignment="1">
      <alignment horizontal="left" vertical="top"/>
    </xf>
    <xf numFmtId="3" fontId="3" fillId="0" borderId="0" xfId="0" applyNumberFormat="1" applyFont="1" applyAlignment="1">
      <alignment vertical="top"/>
    </xf>
    <xf numFmtId="3" fontId="3" fillId="0" borderId="2" xfId="0" applyNumberFormat="1" applyFont="1" applyBorder="1" applyAlignment="1">
      <alignment horizontal="right" vertical="top"/>
    </xf>
    <xf numFmtId="3" fontId="3" fillId="0" borderId="2" xfId="0" applyNumberFormat="1" applyFont="1" applyBorder="1" applyAlignment="1">
      <alignment vertical="top"/>
    </xf>
    <xf numFmtId="0" fontId="3" fillId="0" borderId="0" xfId="0" applyFont="1" applyAlignment="1">
      <alignment vertical="top"/>
    </xf>
    <xf numFmtId="0" fontId="5" fillId="0" borderId="0" xfId="0" applyFont="1" applyAlignment="1">
      <alignment horizontal="right" vertical="top" wrapText="1"/>
    </xf>
    <xf numFmtId="3" fontId="3" fillId="0" borderId="1" xfId="0" applyNumberFormat="1" applyFont="1" applyBorder="1" applyAlignment="1">
      <alignment horizontal="center" vertical="top"/>
    </xf>
    <xf numFmtId="0" fontId="4" fillId="0" borderId="0" xfId="0" applyFont="1" applyAlignment="1">
      <alignment vertical="top"/>
    </xf>
    <xf numFmtId="0" fontId="3" fillId="0" borderId="0" xfId="0" applyFont="1" applyAlignment="1">
      <alignment vertical="top"/>
    </xf>
    <xf numFmtId="0" fontId="3" fillId="0" borderId="0" xfId="0" applyFont="1" applyAlignment="1">
      <alignment horizontal="center" vertical="top"/>
    </xf>
    <xf numFmtId="3" fontId="3" fillId="0" borderId="3" xfId="0" applyNumberFormat="1" applyFont="1" applyBorder="1" applyAlignment="1">
      <alignment horizontal="center" vertical="top"/>
    </xf>
    <xf numFmtId="3" fontId="3" fillId="0" borderId="2" xfId="0" applyNumberFormat="1" applyFont="1" applyBorder="1" applyAlignment="1">
      <alignment horizontal="center" vertical="top"/>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C28" sqref="C28:D28"/>
    </sheetView>
  </sheetViews>
  <sheetFormatPr defaultRowHeight="15.75" x14ac:dyDescent="0.25"/>
  <cols>
    <col min="1" max="1" width="36.42578125" style="9" customWidth="1"/>
    <col min="2" max="2" width="10.7109375" style="9" customWidth="1"/>
    <col min="3" max="4" width="15.7109375" style="17" customWidth="1"/>
    <col min="5" max="16384" width="9.140625" style="9"/>
  </cols>
  <sheetData>
    <row r="1" spans="1:4" s="13" customFormat="1" x14ac:dyDescent="0.25">
      <c r="A1" s="23" t="s">
        <v>114</v>
      </c>
      <c r="B1" s="23"/>
      <c r="C1" s="23"/>
      <c r="D1" s="23"/>
    </row>
    <row r="2" spans="1:4" s="13" customFormat="1" x14ac:dyDescent="0.25">
      <c r="A2" s="23"/>
      <c r="B2" s="23"/>
      <c r="C2" s="23"/>
      <c r="D2" s="23"/>
    </row>
    <row r="3" spans="1:4" s="13" customFormat="1" x14ac:dyDescent="0.25">
      <c r="A3" s="23"/>
      <c r="B3" s="23"/>
      <c r="C3" s="23"/>
      <c r="D3" s="23"/>
    </row>
    <row r="4" spans="1:4" x14ac:dyDescent="0.25">
      <c r="A4" s="24"/>
      <c r="B4" s="24"/>
      <c r="C4" s="24"/>
      <c r="D4" s="24"/>
    </row>
    <row r="5" spans="1:4" x14ac:dyDescent="0.25">
      <c r="A5" s="24"/>
      <c r="B5" s="24"/>
      <c r="C5" s="24"/>
      <c r="D5" s="24"/>
    </row>
    <row r="6" spans="1:4" x14ac:dyDescent="0.25">
      <c r="A6" s="24"/>
      <c r="B6" s="24"/>
      <c r="C6" s="24"/>
      <c r="D6" s="24"/>
    </row>
    <row r="7" spans="1:4" x14ac:dyDescent="0.25">
      <c r="A7" s="24"/>
      <c r="B7" s="24"/>
      <c r="C7" s="24"/>
      <c r="D7" s="24"/>
    </row>
    <row r="9" spans="1:4" x14ac:dyDescent="0.25">
      <c r="A9" s="9" t="s">
        <v>115</v>
      </c>
      <c r="C9" s="17" t="s">
        <v>116</v>
      </c>
    </row>
    <row r="10" spans="1:4" x14ac:dyDescent="0.25">
      <c r="A10" s="9" t="s">
        <v>116</v>
      </c>
      <c r="C10" s="17" t="s">
        <v>116</v>
      </c>
    </row>
    <row r="11" spans="1:4" x14ac:dyDescent="0.25">
      <c r="A11" s="9" t="s">
        <v>117</v>
      </c>
      <c r="C11" s="17" t="s">
        <v>118</v>
      </c>
    </row>
    <row r="12" spans="1:4" x14ac:dyDescent="0.25">
      <c r="A12" s="9" t="s">
        <v>116</v>
      </c>
      <c r="C12" s="17" t="s">
        <v>119</v>
      </c>
    </row>
    <row r="13" spans="1:4" x14ac:dyDescent="0.25">
      <c r="A13" s="9" t="s">
        <v>116</v>
      </c>
      <c r="C13" s="17" t="s">
        <v>116</v>
      </c>
    </row>
    <row r="14" spans="1:4" x14ac:dyDescent="0.25">
      <c r="A14" s="9" t="s">
        <v>116</v>
      </c>
      <c r="C14" s="17" t="s">
        <v>116</v>
      </c>
    </row>
    <row r="15" spans="1:4" x14ac:dyDescent="0.25">
      <c r="A15" s="9" t="s">
        <v>120</v>
      </c>
      <c r="C15" s="17" t="s">
        <v>116</v>
      </c>
    </row>
    <row r="16" spans="1:4" x14ac:dyDescent="0.25">
      <c r="A16" s="9" t="s">
        <v>121</v>
      </c>
    </row>
    <row r="17" spans="1:4" x14ac:dyDescent="0.25">
      <c r="A17" s="20" t="s">
        <v>133</v>
      </c>
    </row>
    <row r="18" spans="1:4" x14ac:dyDescent="0.25">
      <c r="A18" s="9" t="s">
        <v>122</v>
      </c>
    </row>
    <row r="19" spans="1:4" x14ac:dyDescent="0.25">
      <c r="A19" s="9" t="s">
        <v>123</v>
      </c>
    </row>
    <row r="20" spans="1:4" x14ac:dyDescent="0.25">
      <c r="A20" s="9" t="s">
        <v>122</v>
      </c>
    </row>
    <row r="22" spans="1:4" x14ac:dyDescent="0.25">
      <c r="A22" s="25" t="s">
        <v>124</v>
      </c>
      <c r="B22" s="25"/>
      <c r="C22" s="25"/>
      <c r="D22" s="25"/>
    </row>
    <row r="23" spans="1:4" x14ac:dyDescent="0.25">
      <c r="A23" s="14" t="s">
        <v>125</v>
      </c>
      <c r="B23" s="14"/>
      <c r="C23" s="18" t="s">
        <v>126</v>
      </c>
      <c r="D23" s="18" t="s">
        <v>127</v>
      </c>
    </row>
    <row r="24" spans="1:4" x14ac:dyDescent="0.25">
      <c r="A24" s="14" t="s">
        <v>128</v>
      </c>
      <c r="B24" s="14"/>
      <c r="C24" s="19">
        <f>ROUND(SUM(Összesítő!B2:B12),0)</f>
        <v>0</v>
      </c>
      <c r="D24" s="19">
        <f>ROUND(SUM(Összesítő!C2:C12),0)</f>
        <v>0</v>
      </c>
    </row>
    <row r="25" spans="1:4" x14ac:dyDescent="0.25">
      <c r="A25" s="14" t="s">
        <v>129</v>
      </c>
      <c r="B25" s="14"/>
      <c r="C25" s="19">
        <f>ROUND(C24,0)</f>
        <v>0</v>
      </c>
      <c r="D25" s="19">
        <f>ROUND(D24,0)</f>
        <v>0</v>
      </c>
    </row>
    <row r="26" spans="1:4" x14ac:dyDescent="0.25">
      <c r="A26" s="9" t="s">
        <v>130</v>
      </c>
      <c r="C26" s="26">
        <f>ROUND(C25+D25,0)</f>
        <v>0</v>
      </c>
      <c r="D26" s="26"/>
    </row>
    <row r="27" spans="1:4" x14ac:dyDescent="0.25">
      <c r="A27" s="14" t="s">
        <v>131</v>
      </c>
      <c r="B27" s="15">
        <v>0.27</v>
      </c>
      <c r="C27" s="27">
        <f>ROUND(C26*B27,0)</f>
        <v>0</v>
      </c>
      <c r="D27" s="27"/>
    </row>
    <row r="28" spans="1:4" x14ac:dyDescent="0.25">
      <c r="A28" s="14" t="s">
        <v>132</v>
      </c>
      <c r="B28" s="14"/>
      <c r="C28" s="22">
        <f>ROUND(C26+C27,0)</f>
        <v>0</v>
      </c>
      <c r="D28" s="22"/>
    </row>
    <row r="32" spans="1:4" x14ac:dyDescent="0.25">
      <c r="A32" s="16"/>
    </row>
    <row r="33" spans="1:1" x14ac:dyDescent="0.25">
      <c r="A33" s="16"/>
    </row>
    <row r="34" spans="1:1" x14ac:dyDescent="0.25">
      <c r="A34" s="16"/>
    </row>
  </sheetData>
  <mergeCells count="11">
    <mergeCell ref="C28:D28"/>
    <mergeCell ref="A1:D1"/>
    <mergeCell ref="A2:D2"/>
    <mergeCell ref="A3:D3"/>
    <mergeCell ref="A4:D4"/>
    <mergeCell ref="A5:D5"/>
    <mergeCell ref="A6:D6"/>
    <mergeCell ref="A7:D7"/>
    <mergeCell ref="A22:D22"/>
    <mergeCell ref="C26:D26"/>
    <mergeCell ref="C27:D27"/>
  </mergeCells>
  <pageMargins left="1" right="1" top="1" bottom="1" header="0.41666666666666669" footer="0.41666666666666669"/>
  <pageSetup paperSize="9"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I12" sqref="I12"/>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38.25" x14ac:dyDescent="0.25">
      <c r="A2" s="7">
        <v>1</v>
      </c>
      <c r="B2" s="1" t="s">
        <v>61</v>
      </c>
      <c r="C2" s="1" t="s">
        <v>62</v>
      </c>
      <c r="D2" s="5">
        <v>443</v>
      </c>
      <c r="E2" s="1" t="s">
        <v>13</v>
      </c>
      <c r="F2" s="5">
        <v>0</v>
      </c>
      <c r="G2" s="5">
        <v>0</v>
      </c>
      <c r="H2" s="5">
        <f>ROUND(D2*F2, 0)</f>
        <v>0</v>
      </c>
      <c r="I2" s="5">
        <f>ROUND(D2*G2, 0)</f>
        <v>0</v>
      </c>
    </row>
    <row r="4" spans="1:9" s="8" customFormat="1" x14ac:dyDescent="0.25">
      <c r="A4" s="6"/>
      <c r="B4" s="2"/>
      <c r="C4" s="2" t="s">
        <v>14</v>
      </c>
      <c r="D4" s="4"/>
      <c r="E4" s="2"/>
      <c r="F4" s="4"/>
      <c r="G4" s="4"/>
      <c r="H4" s="4">
        <f>ROUND(SUM(H2:H3),0)</f>
        <v>0</v>
      </c>
      <c r="I4" s="4">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Tetőfedés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17" workbookViewId="0">
      <selection activeCell="J28" sqref="J28"/>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25.5" x14ac:dyDescent="0.25">
      <c r="A2" s="7">
        <v>1</v>
      </c>
      <c r="B2" s="1" t="s">
        <v>64</v>
      </c>
      <c r="C2" s="1" t="s">
        <v>65</v>
      </c>
      <c r="D2" s="5">
        <v>68</v>
      </c>
      <c r="E2" s="1" t="s">
        <v>31</v>
      </c>
      <c r="F2" s="5">
        <v>0</v>
      </c>
      <c r="G2" s="5">
        <v>0</v>
      </c>
      <c r="H2" s="5">
        <f>ROUND(D2*F2, 0)</f>
        <v>0</v>
      </c>
      <c r="I2" s="5">
        <f>ROUND(D2*G2, 0)</f>
        <v>0</v>
      </c>
    </row>
    <row r="4" spans="1:9" ht="25.5" x14ac:dyDescent="0.25">
      <c r="A4" s="7">
        <v>2</v>
      </c>
      <c r="B4" s="1" t="s">
        <v>66</v>
      </c>
      <c r="C4" s="1" t="s">
        <v>67</v>
      </c>
      <c r="D4" s="5">
        <v>51.2</v>
      </c>
      <c r="E4" s="1" t="s">
        <v>31</v>
      </c>
      <c r="F4" s="5">
        <v>0</v>
      </c>
      <c r="G4" s="5">
        <v>0</v>
      </c>
      <c r="H4" s="5">
        <f>ROUND(D4*F4, 0)</f>
        <v>0</v>
      </c>
      <c r="I4" s="5">
        <f>ROUND(D4*G4, 0)</f>
        <v>0</v>
      </c>
    </row>
    <row r="6" spans="1:9" ht="25.5" x14ac:dyDescent="0.25">
      <c r="A6" s="7">
        <v>3</v>
      </c>
      <c r="B6" s="1" t="s">
        <v>68</v>
      </c>
      <c r="C6" s="1" t="s">
        <v>69</v>
      </c>
      <c r="D6" s="5">
        <v>15</v>
      </c>
      <c r="E6" s="1" t="s">
        <v>13</v>
      </c>
      <c r="F6" s="5">
        <v>0</v>
      </c>
      <c r="G6" s="5">
        <v>0</v>
      </c>
      <c r="H6" s="5">
        <f>ROUND(D6*F6, 0)</f>
        <v>0</v>
      </c>
      <c r="I6" s="5">
        <f>ROUND(D6*G6, 0)</f>
        <v>0</v>
      </c>
    </row>
    <row r="8" spans="1:9" ht="51" x14ac:dyDescent="0.25">
      <c r="A8" s="7">
        <v>4</v>
      </c>
      <c r="B8" s="1" t="s">
        <v>141</v>
      </c>
      <c r="C8" s="1" t="s">
        <v>140</v>
      </c>
      <c r="D8" s="5">
        <v>443</v>
      </c>
      <c r="E8" s="1" t="s">
        <v>13</v>
      </c>
      <c r="F8" s="5">
        <v>0</v>
      </c>
      <c r="G8" s="5">
        <v>0</v>
      </c>
      <c r="H8" s="5">
        <f>ROUND(D8*F8, 0)</f>
        <v>0</v>
      </c>
      <c r="I8" s="5">
        <f>ROUND(D8*G8, 0)</f>
        <v>0</v>
      </c>
    </row>
    <row r="10" spans="1:9" ht="165.75" x14ac:dyDescent="0.25">
      <c r="A10" s="7">
        <v>6</v>
      </c>
      <c r="B10" s="1" t="s">
        <v>70</v>
      </c>
      <c r="C10" s="1" t="s">
        <v>71</v>
      </c>
      <c r="D10" s="5">
        <v>443</v>
      </c>
      <c r="E10" s="1" t="s">
        <v>13</v>
      </c>
      <c r="F10" s="5">
        <v>0</v>
      </c>
      <c r="G10" s="5">
        <v>0</v>
      </c>
      <c r="H10" s="5">
        <f>ROUND(D10*F10, 0)</f>
        <v>0</v>
      </c>
      <c r="I10" s="5">
        <f>ROUND(D10*G10, 0)</f>
        <v>0</v>
      </c>
    </row>
    <row r="12" spans="1:9" ht="38.25" x14ac:dyDescent="0.25">
      <c r="A12" s="7">
        <v>7</v>
      </c>
      <c r="B12" s="1" t="s">
        <v>72</v>
      </c>
      <c r="C12" s="1" t="s">
        <v>73</v>
      </c>
      <c r="D12" s="5">
        <v>68</v>
      </c>
      <c r="E12" s="1" t="s">
        <v>31</v>
      </c>
      <c r="F12" s="5">
        <v>0</v>
      </c>
      <c r="G12" s="5">
        <v>0</v>
      </c>
      <c r="H12" s="5">
        <f>ROUND(D12*F12, 0)</f>
        <v>0</v>
      </c>
      <c r="I12" s="5">
        <f>ROUND(D12*G12, 0)</f>
        <v>0</v>
      </c>
    </row>
    <row r="14" spans="1:9" ht="38.25" x14ac:dyDescent="0.25">
      <c r="A14" s="7">
        <v>8</v>
      </c>
      <c r="B14" s="1" t="s">
        <v>74</v>
      </c>
      <c r="C14" s="1" t="s">
        <v>75</v>
      </c>
      <c r="D14" s="5">
        <v>37.200000000000003</v>
      </c>
      <c r="E14" s="1" t="s">
        <v>31</v>
      </c>
      <c r="F14" s="5">
        <v>0</v>
      </c>
      <c r="G14" s="5">
        <v>0</v>
      </c>
      <c r="H14" s="5">
        <f>ROUND(D14*F14, 0)</f>
        <v>0</v>
      </c>
      <c r="I14" s="5">
        <f>ROUND(D14*G14, 0)</f>
        <v>0</v>
      </c>
    </row>
    <row r="16" spans="1:9" ht="114.75" x14ac:dyDescent="0.25">
      <c r="A16" s="7">
        <v>9</v>
      </c>
      <c r="B16" s="1" t="s">
        <v>76</v>
      </c>
      <c r="C16" s="1" t="s">
        <v>143</v>
      </c>
      <c r="D16" s="5">
        <v>68</v>
      </c>
      <c r="E16" s="1" t="s">
        <v>31</v>
      </c>
      <c r="F16" s="5">
        <v>0</v>
      </c>
      <c r="G16" s="5">
        <v>0</v>
      </c>
      <c r="H16" s="5">
        <f>ROUND(D16*F16, 0)</f>
        <v>0</v>
      </c>
      <c r="I16" s="5">
        <f>ROUND(D16*G16, 0)</f>
        <v>0</v>
      </c>
    </row>
    <row r="18" spans="1:9" ht="89.25" x14ac:dyDescent="0.25">
      <c r="A18" s="7">
        <v>11</v>
      </c>
      <c r="B18" s="1" t="s">
        <v>77</v>
      </c>
      <c r="C18" s="1" t="s">
        <v>142</v>
      </c>
      <c r="D18" s="21">
        <v>40.200000000000003</v>
      </c>
      <c r="E18" s="1" t="s">
        <v>31</v>
      </c>
      <c r="F18" s="5">
        <v>0</v>
      </c>
      <c r="G18" s="5">
        <v>0</v>
      </c>
      <c r="H18" s="5">
        <f>ROUND(D18*F18, 0)</f>
        <v>0</v>
      </c>
      <c r="I18" s="5">
        <f>ROUND(D18*G18, 0)</f>
        <v>0</v>
      </c>
    </row>
    <row r="20" spans="1:9" ht="51" x14ac:dyDescent="0.25">
      <c r="A20" s="7">
        <v>12</v>
      </c>
      <c r="B20" s="1" t="s">
        <v>78</v>
      </c>
      <c r="C20" s="1" t="s">
        <v>79</v>
      </c>
      <c r="D20" s="5">
        <v>24</v>
      </c>
      <c r="E20" s="1" t="s">
        <v>31</v>
      </c>
      <c r="F20" s="5">
        <v>0</v>
      </c>
      <c r="G20" s="5">
        <v>0</v>
      </c>
      <c r="H20" s="5">
        <f>ROUND(D20*F20, 0)</f>
        <v>0</v>
      </c>
      <c r="I20" s="5">
        <f>ROUND(D20*G20, 0)</f>
        <v>0</v>
      </c>
    </row>
    <row r="22" spans="1:9" ht="51" x14ac:dyDescent="0.25">
      <c r="A22" s="7">
        <v>13</v>
      </c>
      <c r="B22" s="1" t="s">
        <v>80</v>
      </c>
      <c r="C22" s="1" t="s">
        <v>81</v>
      </c>
      <c r="D22" s="5">
        <v>130</v>
      </c>
      <c r="E22" s="1" t="s">
        <v>31</v>
      </c>
      <c r="F22" s="5">
        <v>0</v>
      </c>
      <c r="G22" s="5">
        <v>0</v>
      </c>
      <c r="H22" s="5">
        <f>ROUND(D22*F22, 0)</f>
        <v>0</v>
      </c>
      <c r="I22" s="5">
        <f>ROUND(D22*G22, 0)</f>
        <v>0</v>
      </c>
    </row>
    <row r="24" spans="1:9" ht="51" x14ac:dyDescent="0.25">
      <c r="A24" s="7">
        <v>14</v>
      </c>
      <c r="B24" s="1" t="s">
        <v>82</v>
      </c>
      <c r="C24" s="1" t="s">
        <v>83</v>
      </c>
      <c r="D24" s="5">
        <v>25.5</v>
      </c>
      <c r="E24" s="1" t="s">
        <v>31</v>
      </c>
      <c r="F24" s="5">
        <v>0</v>
      </c>
      <c r="G24" s="5">
        <v>0</v>
      </c>
      <c r="H24" s="5">
        <f>ROUND(D24*F24, 0)</f>
        <v>0</v>
      </c>
      <c r="I24" s="5">
        <f>ROUND(D24*G24, 0)</f>
        <v>0</v>
      </c>
    </row>
    <row r="26" spans="1:9" ht="25.5" x14ac:dyDescent="0.25">
      <c r="A26" s="7">
        <v>15</v>
      </c>
      <c r="B26" s="1" t="s">
        <v>84</v>
      </c>
      <c r="C26" s="1" t="s">
        <v>85</v>
      </c>
      <c r="D26" s="5">
        <v>72</v>
      </c>
      <c r="E26" s="1" t="s">
        <v>31</v>
      </c>
      <c r="F26" s="5">
        <v>0</v>
      </c>
      <c r="G26" s="5">
        <v>0</v>
      </c>
      <c r="H26" s="5">
        <f>ROUND(D26*F26, 0)</f>
        <v>0</v>
      </c>
      <c r="I26" s="5">
        <f>ROUND(D26*G26, 0)</f>
        <v>0</v>
      </c>
    </row>
    <row r="28" spans="1:9" ht="25.5" x14ac:dyDescent="0.25">
      <c r="A28" s="7">
        <v>15</v>
      </c>
      <c r="B28" s="1" t="s">
        <v>146</v>
      </c>
      <c r="C28" s="1" t="s">
        <v>147</v>
      </c>
      <c r="D28" s="5">
        <v>2</v>
      </c>
      <c r="E28" s="1" t="s">
        <v>17</v>
      </c>
      <c r="F28" s="5">
        <v>0</v>
      </c>
      <c r="G28" s="5">
        <v>0</v>
      </c>
      <c r="H28" s="5">
        <f t="shared" ref="H28" si="0">ROUND(D28*F28, 0)</f>
        <v>0</v>
      </c>
      <c r="I28" s="5">
        <f>ROUND(D28*G28, 0)</f>
        <v>0</v>
      </c>
    </row>
    <row r="30" spans="1:9" s="8" customFormat="1" x14ac:dyDescent="0.25">
      <c r="A30" s="6"/>
      <c r="B30" s="2"/>
      <c r="C30" s="2" t="s">
        <v>14</v>
      </c>
      <c r="D30" s="4"/>
      <c r="E30" s="2"/>
      <c r="F30" s="4"/>
      <c r="G30" s="4"/>
      <c r="H30" s="4">
        <f>ROUND(SUM(H2:H29),0)</f>
        <v>0</v>
      </c>
      <c r="I30" s="4">
        <f>ROUND(SUM(I2:I29),0)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Bádogozás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18" sqref="K18"/>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178.5" x14ac:dyDescent="0.25">
      <c r="A2" s="7">
        <v>1</v>
      </c>
      <c r="B2" s="1" t="s">
        <v>87</v>
      </c>
      <c r="C2" s="1" t="s">
        <v>88</v>
      </c>
      <c r="D2" s="5">
        <v>6</v>
      </c>
      <c r="E2" s="1" t="s">
        <v>17</v>
      </c>
      <c r="F2" s="5">
        <v>0</v>
      </c>
      <c r="G2" s="5">
        <v>0</v>
      </c>
      <c r="H2" s="5">
        <f>ROUND(D2*F2, 0)</f>
        <v>0</v>
      </c>
      <c r="I2" s="5">
        <f>ROUND(D2*G2, 0)</f>
        <v>0</v>
      </c>
    </row>
    <row r="4" spans="1:9" ht="191.25" x14ac:dyDescent="0.25">
      <c r="A4" s="7">
        <v>2</v>
      </c>
      <c r="B4" s="1" t="s">
        <v>89</v>
      </c>
      <c r="C4" s="1" t="s">
        <v>90</v>
      </c>
      <c r="D4" s="5">
        <v>4</v>
      </c>
      <c r="E4" s="1" t="s">
        <v>17</v>
      </c>
      <c r="F4" s="5">
        <v>0</v>
      </c>
      <c r="G4" s="5">
        <v>0</v>
      </c>
      <c r="H4" s="5">
        <f>ROUND(D4*F4, 0)</f>
        <v>0</v>
      </c>
      <c r="I4" s="5">
        <f>ROUND(D4*G4, 0)</f>
        <v>0</v>
      </c>
    </row>
    <row r="6" spans="1:9" ht="165.75" x14ac:dyDescent="0.25">
      <c r="A6" s="7">
        <v>3</v>
      </c>
      <c r="B6" s="1" t="s">
        <v>91</v>
      </c>
      <c r="C6" s="1" t="s">
        <v>92</v>
      </c>
      <c r="D6" s="5">
        <v>2</v>
      </c>
      <c r="E6" s="1" t="s">
        <v>17</v>
      </c>
      <c r="F6" s="5">
        <v>0</v>
      </c>
      <c r="G6" s="5">
        <v>0</v>
      </c>
      <c r="H6" s="5">
        <f>ROUND(D6*F6, 0)</f>
        <v>0</v>
      </c>
      <c r="I6" s="5">
        <f>ROUND(D6*G6, 0)</f>
        <v>0</v>
      </c>
    </row>
    <row r="8" spans="1:9" ht="165.75" x14ac:dyDescent="0.25">
      <c r="A8" s="7">
        <v>4</v>
      </c>
      <c r="B8" s="1" t="s">
        <v>93</v>
      </c>
      <c r="C8" s="1" t="s">
        <v>94</v>
      </c>
      <c r="D8" s="5">
        <v>2</v>
      </c>
      <c r="E8" s="1" t="s">
        <v>17</v>
      </c>
      <c r="F8" s="5">
        <v>0</v>
      </c>
      <c r="G8" s="5">
        <v>0</v>
      </c>
      <c r="H8" s="5">
        <f>ROUND(D8*F8, 0)</f>
        <v>0</v>
      </c>
      <c r="I8" s="5">
        <f>ROUND(D8*G8, 0)</f>
        <v>0</v>
      </c>
    </row>
    <row r="10" spans="1:9" ht="165.75" x14ac:dyDescent="0.25">
      <c r="A10" s="7">
        <v>5</v>
      </c>
      <c r="B10" s="1" t="s">
        <v>95</v>
      </c>
      <c r="C10" s="1" t="s">
        <v>96</v>
      </c>
      <c r="D10" s="5">
        <v>1</v>
      </c>
      <c r="E10" s="1" t="s">
        <v>17</v>
      </c>
      <c r="F10" s="5">
        <v>0</v>
      </c>
      <c r="G10" s="5">
        <v>0</v>
      </c>
      <c r="H10" s="5">
        <f>ROUND(D10*F10, 0)</f>
        <v>0</v>
      </c>
      <c r="I10" s="5">
        <f>ROUND(D10*G10, 0)</f>
        <v>0</v>
      </c>
    </row>
    <row r="12" spans="1:9" ht="165.75" x14ac:dyDescent="0.25">
      <c r="A12" s="7">
        <v>8</v>
      </c>
      <c r="B12" s="1" t="s">
        <v>97</v>
      </c>
      <c r="C12" s="1" t="s">
        <v>98</v>
      </c>
      <c r="D12" s="5">
        <v>2</v>
      </c>
      <c r="E12" s="1" t="s">
        <v>17</v>
      </c>
      <c r="F12" s="5">
        <v>0</v>
      </c>
      <c r="G12" s="5">
        <v>0</v>
      </c>
      <c r="H12" s="5">
        <f>ROUND(D12*F12, 0)</f>
        <v>0</v>
      </c>
      <c r="I12" s="5">
        <f>ROUND(D12*G12, 0)</f>
        <v>0</v>
      </c>
    </row>
    <row r="14" spans="1:9" ht="165.75" x14ac:dyDescent="0.25">
      <c r="A14" s="7">
        <v>9</v>
      </c>
      <c r="B14" s="1" t="s">
        <v>99</v>
      </c>
      <c r="C14" s="1" t="s">
        <v>100</v>
      </c>
      <c r="D14" s="5">
        <v>2</v>
      </c>
      <c r="E14" s="1" t="s">
        <v>17</v>
      </c>
      <c r="F14" s="5">
        <v>0</v>
      </c>
      <c r="G14" s="5">
        <v>0</v>
      </c>
      <c r="H14" s="5">
        <f>ROUND(D14*F14, 0)</f>
        <v>0</v>
      </c>
      <c r="I14" s="5">
        <f>ROUND(D14*G14, 0)</f>
        <v>0</v>
      </c>
    </row>
    <row r="16" spans="1:9" ht="153" x14ac:dyDescent="0.25">
      <c r="A16" s="7">
        <v>10</v>
      </c>
      <c r="B16" s="1" t="s">
        <v>101</v>
      </c>
      <c r="C16" s="1" t="s">
        <v>102</v>
      </c>
      <c r="D16" s="5">
        <v>1</v>
      </c>
      <c r="E16" s="1" t="s">
        <v>17</v>
      </c>
      <c r="F16" s="5">
        <v>0</v>
      </c>
      <c r="G16" s="5">
        <v>0</v>
      </c>
      <c r="H16" s="5">
        <f>ROUND(D16*F16, 0)</f>
        <v>0</v>
      </c>
      <c r="I16" s="5">
        <f>ROUND(D16*G16, 0)</f>
        <v>0</v>
      </c>
    </row>
    <row r="18" spans="1:9" ht="153" x14ac:dyDescent="0.25">
      <c r="A18" s="7">
        <v>11</v>
      </c>
      <c r="B18" s="1" t="s">
        <v>103</v>
      </c>
      <c r="C18" s="1" t="s">
        <v>104</v>
      </c>
      <c r="D18" s="5">
        <v>1</v>
      </c>
      <c r="E18" s="1" t="s">
        <v>17</v>
      </c>
      <c r="F18" s="5">
        <v>0</v>
      </c>
      <c r="G18" s="5">
        <v>0</v>
      </c>
      <c r="H18" s="5">
        <f>ROUND(D18*F18, 0)</f>
        <v>0</v>
      </c>
      <c r="I18" s="5">
        <f>ROUND(D18*G18, 0)</f>
        <v>0</v>
      </c>
    </row>
    <row r="20" spans="1:9" ht="140.25" x14ac:dyDescent="0.25">
      <c r="A20" s="7">
        <v>12</v>
      </c>
      <c r="B20" s="1" t="s">
        <v>105</v>
      </c>
      <c r="C20" s="1" t="s">
        <v>106</v>
      </c>
      <c r="D20" s="5">
        <v>1</v>
      </c>
      <c r="E20" s="1" t="s">
        <v>17</v>
      </c>
      <c r="F20" s="5">
        <v>0</v>
      </c>
      <c r="G20" s="5">
        <v>0</v>
      </c>
      <c r="H20" s="5">
        <f>ROUND(D20*F20, 0)</f>
        <v>0</v>
      </c>
      <c r="I20" s="5">
        <f>ROUND(D20*G20, 0)</f>
        <v>0</v>
      </c>
    </row>
    <row r="22" spans="1:9" s="8" customFormat="1" x14ac:dyDescent="0.25">
      <c r="A22" s="6"/>
      <c r="B22" s="2"/>
      <c r="C22" s="2" t="s">
        <v>14</v>
      </c>
      <c r="D22" s="4"/>
      <c r="E22" s="2"/>
      <c r="F22" s="4"/>
      <c r="G22" s="4"/>
      <c r="H22" s="4">
        <f>ROUND(SUM(H2:H21),0)</f>
        <v>0</v>
      </c>
      <c r="I22" s="4">
        <f>ROUND(SUM(I2:I21),0)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Fa- és műanyag szerkezet elhelyezése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K5" sqref="K5"/>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128.25" customHeight="1" x14ac:dyDescent="0.25">
      <c r="A2" s="7">
        <v>1</v>
      </c>
      <c r="B2" s="1" t="s">
        <v>108</v>
      </c>
      <c r="C2" s="1" t="s">
        <v>144</v>
      </c>
      <c r="D2" s="5">
        <v>553</v>
      </c>
      <c r="E2" s="1" t="s">
        <v>13</v>
      </c>
      <c r="F2" s="5">
        <v>0</v>
      </c>
      <c r="G2" s="5">
        <v>0</v>
      </c>
      <c r="H2" s="5">
        <f>ROUND(D2*F2, 0)</f>
        <v>0</v>
      </c>
      <c r="I2" s="5">
        <f>ROUND(D2*G2, 0)</f>
        <v>0</v>
      </c>
    </row>
    <row r="4" spans="1:9" ht="127.5" x14ac:dyDescent="0.25">
      <c r="A4" s="7">
        <v>2</v>
      </c>
      <c r="B4" s="1" t="s">
        <v>109</v>
      </c>
      <c r="C4" s="1" t="s">
        <v>145</v>
      </c>
      <c r="D4" s="5">
        <v>83.95</v>
      </c>
      <c r="E4" s="1" t="s">
        <v>13</v>
      </c>
      <c r="F4" s="5">
        <v>0</v>
      </c>
      <c r="G4" s="5">
        <v>0</v>
      </c>
      <c r="H4" s="5">
        <f>ROUND(D4*F4, 0)</f>
        <v>0</v>
      </c>
      <c r="I4" s="5">
        <f>ROUND(D4*G4, 0)</f>
        <v>0</v>
      </c>
    </row>
    <row r="6" spans="1:9" ht="51" x14ac:dyDescent="0.25">
      <c r="A6" s="7">
        <v>3</v>
      </c>
      <c r="B6" s="1" t="s">
        <v>110</v>
      </c>
      <c r="C6" s="1" t="s">
        <v>111</v>
      </c>
      <c r="D6" s="5">
        <v>30</v>
      </c>
      <c r="E6" s="1" t="s">
        <v>13</v>
      </c>
      <c r="F6" s="5">
        <v>0</v>
      </c>
      <c r="G6" s="5">
        <v>0</v>
      </c>
      <c r="H6" s="5">
        <f>ROUND(D6*F6, 0)</f>
        <v>0</v>
      </c>
      <c r="I6" s="5">
        <f>ROUND(D6*G6, 0)</f>
        <v>0</v>
      </c>
    </row>
    <row r="8" spans="1:9" s="8" customFormat="1" x14ac:dyDescent="0.25">
      <c r="A8" s="6"/>
      <c r="B8" s="2"/>
      <c r="C8" s="2" t="s">
        <v>14</v>
      </c>
      <c r="D8" s="4"/>
      <c r="E8" s="2"/>
      <c r="F8" s="4"/>
      <c r="G8" s="4"/>
      <c r="H8" s="4">
        <f>ROUND(SUM(H2:H7),0)</f>
        <v>0</v>
      </c>
      <c r="I8" s="4">
        <f>ROUND(SUM(I2:I7),0)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Felületképzés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C18" sqref="C18"/>
    </sheetView>
  </sheetViews>
  <sheetFormatPr defaultRowHeight="15.75" x14ac:dyDescent="0.25"/>
  <cols>
    <col min="1" max="1" width="36.42578125" style="10" customWidth="1"/>
    <col min="2" max="3" width="20.7109375" style="10" customWidth="1"/>
    <col min="4" max="16384" width="9.140625" style="10"/>
  </cols>
  <sheetData>
    <row r="1" spans="1:3" s="11" customFormat="1" x14ac:dyDescent="0.25">
      <c r="A1" s="11" t="s">
        <v>0</v>
      </c>
      <c r="B1" s="12" t="s">
        <v>1</v>
      </c>
      <c r="C1" s="12" t="s">
        <v>2</v>
      </c>
    </row>
    <row r="2" spans="1:3" x14ac:dyDescent="0.25">
      <c r="A2" s="10" t="s">
        <v>15</v>
      </c>
      <c r="B2" s="10">
        <f>'Zsaluzás és állványozás'!H4</f>
        <v>0</v>
      </c>
      <c r="C2" s="10">
        <f>'Zsaluzás és állványozás'!I4</f>
        <v>0</v>
      </c>
    </row>
    <row r="3" spans="1:3" x14ac:dyDescent="0.25">
      <c r="A3" s="10" t="s">
        <v>19</v>
      </c>
      <c r="B3" s="10">
        <f>'Irtás, föld- és sziklamunka'!H4</f>
        <v>0</v>
      </c>
      <c r="C3" s="10">
        <f>'Irtás, föld- és sziklamunka'!I4</f>
        <v>0</v>
      </c>
    </row>
    <row r="4" spans="1:3" x14ac:dyDescent="0.25">
      <c r="A4" s="10" t="s">
        <v>25</v>
      </c>
      <c r="B4" s="10">
        <f>'Helyszíni beton és vasbeton mun'!H6</f>
        <v>0</v>
      </c>
      <c r="C4" s="10">
        <f>'Helyszíni beton és vasbeton mun'!I6</f>
        <v>0</v>
      </c>
    </row>
    <row r="5" spans="1:3" x14ac:dyDescent="0.25">
      <c r="A5" s="10" t="s">
        <v>33</v>
      </c>
      <c r="B5" s="10">
        <f>'Falazás és egyéb kőművesmunka'!H8</f>
        <v>0</v>
      </c>
      <c r="C5" s="10">
        <f>'Falazás és egyéb kőművesmunka'!I8</f>
        <v>0</v>
      </c>
    </row>
    <row r="6" spans="1:3" ht="31.5" x14ac:dyDescent="0.25">
      <c r="A6" s="10" t="s">
        <v>36</v>
      </c>
      <c r="B6" s="10">
        <f>'Fém- és könnyű épületszerkezet '!H4</f>
        <v>0</v>
      </c>
      <c r="C6" s="10">
        <f>'Fém- és könnyű épületszerkezet '!I4</f>
        <v>0</v>
      </c>
    </row>
    <row r="7" spans="1:3" x14ac:dyDescent="0.25">
      <c r="A7" s="10" t="s">
        <v>45</v>
      </c>
      <c r="B7" s="10">
        <f>Ácsmunka!H15</f>
        <v>0</v>
      </c>
      <c r="C7" s="10">
        <f>Ácsmunka!I15</f>
        <v>0</v>
      </c>
    </row>
    <row r="8" spans="1:3" x14ac:dyDescent="0.25">
      <c r="A8" s="10" t="s">
        <v>60</v>
      </c>
      <c r="B8" s="10">
        <f>'Vakolás és rabicolás'!H16</f>
        <v>0</v>
      </c>
      <c r="C8" s="10">
        <f>'Vakolás és rabicolás'!I16</f>
        <v>0</v>
      </c>
    </row>
    <row r="9" spans="1:3" x14ac:dyDescent="0.25">
      <c r="A9" s="10" t="s">
        <v>63</v>
      </c>
      <c r="B9" s="10">
        <f>Tetőfedés!H4</f>
        <v>0</v>
      </c>
      <c r="C9" s="10">
        <f>Tetőfedés!I4</f>
        <v>0</v>
      </c>
    </row>
    <row r="10" spans="1:3" x14ac:dyDescent="0.25">
      <c r="A10" s="10" t="s">
        <v>86</v>
      </c>
      <c r="B10" s="10">
        <f>Bádogozás!H30</f>
        <v>0</v>
      </c>
      <c r="C10" s="10">
        <f>Bádogozás!I30</f>
        <v>0</v>
      </c>
    </row>
    <row r="11" spans="1:3" x14ac:dyDescent="0.25">
      <c r="A11" s="10" t="s">
        <v>107</v>
      </c>
      <c r="B11" s="10">
        <f>'Fa- és műanyag szerkezet elhely'!H22</f>
        <v>0</v>
      </c>
      <c r="C11" s="10">
        <f>'Fa- és műanyag szerkezet elhely'!I22</f>
        <v>0</v>
      </c>
    </row>
    <row r="12" spans="1:3" x14ac:dyDescent="0.25">
      <c r="A12" s="10" t="s">
        <v>112</v>
      </c>
      <c r="B12" s="10">
        <f>Felületképzés!H8</f>
        <v>0</v>
      </c>
      <c r="C12" s="10">
        <f>Felületképzés!I8</f>
        <v>0</v>
      </c>
    </row>
    <row r="13" spans="1:3" s="11" customFormat="1" x14ac:dyDescent="0.25">
      <c r="A13" s="11" t="s">
        <v>113</v>
      </c>
      <c r="B13" s="11">
        <f>ROUND(SUM(B2:B12),0)</f>
        <v>0</v>
      </c>
      <c r="C13" s="11">
        <f>ROUND(SUM(C2:C12), 0)</f>
        <v>0</v>
      </c>
    </row>
  </sheetData>
  <pageMargins left="1" right="1" top="1" bottom="1" header="0.41666666666666669" footer="0.41666666666666669"/>
  <pageSetup paperSize="9" orientation="portrait" useFirstPageNumber="1"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F2" sqref="F2"/>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127.5" x14ac:dyDescent="0.25">
      <c r="A2" s="7">
        <v>1</v>
      </c>
      <c r="B2" s="1" t="s">
        <v>12</v>
      </c>
      <c r="C2" s="1" t="s">
        <v>134</v>
      </c>
      <c r="D2" s="5">
        <v>553</v>
      </c>
      <c r="E2" s="1" t="s">
        <v>13</v>
      </c>
      <c r="F2" s="5">
        <v>0</v>
      </c>
      <c r="G2" s="5">
        <v>0</v>
      </c>
      <c r="H2" s="5">
        <f>ROUND(D2*F2, 0)</f>
        <v>0</v>
      </c>
      <c r="I2" s="5">
        <f>ROUND(D2*G2, 0)</f>
        <v>0</v>
      </c>
    </row>
    <row r="4" spans="1:9" s="8" customFormat="1" x14ac:dyDescent="0.25">
      <c r="A4" s="6"/>
      <c r="B4" s="2"/>
      <c r="C4" s="2" t="s">
        <v>14</v>
      </c>
      <c r="D4" s="4"/>
      <c r="E4" s="2"/>
      <c r="F4" s="4"/>
      <c r="G4" s="4"/>
      <c r="H4" s="4">
        <f>ROUND(SUM(H2:H3),0)</f>
        <v>0</v>
      </c>
      <c r="I4" s="4">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Zsaluzás és állványozás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H10" sqref="H10"/>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38.25" x14ac:dyDescent="0.25">
      <c r="A2" s="7">
        <v>1</v>
      </c>
      <c r="B2" s="1" t="s">
        <v>16</v>
      </c>
      <c r="C2" s="1" t="s">
        <v>18</v>
      </c>
      <c r="D2" s="5">
        <v>3</v>
      </c>
      <c r="E2" s="1" t="s">
        <v>17</v>
      </c>
      <c r="F2" s="5">
        <v>0</v>
      </c>
      <c r="G2" s="5">
        <v>0</v>
      </c>
      <c r="H2" s="5">
        <f>ROUND(D2*F2, 0)</f>
        <v>0</v>
      </c>
      <c r="I2" s="5">
        <f>ROUND(D2*G2, 0)</f>
        <v>0</v>
      </c>
    </row>
    <row r="4" spans="1:9" s="8" customFormat="1" x14ac:dyDescent="0.25">
      <c r="A4" s="6"/>
      <c r="B4" s="2"/>
      <c r="C4" s="2" t="s">
        <v>14</v>
      </c>
      <c r="D4" s="4"/>
      <c r="E4" s="2"/>
      <c r="F4" s="4"/>
      <c r="G4" s="4"/>
      <c r="H4" s="4">
        <f>ROUND(SUM(H2:H3),0)</f>
        <v>0</v>
      </c>
      <c r="I4" s="4">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Irtás, föld- és sziklamunka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L34" sqref="L34"/>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38.25" x14ac:dyDescent="0.25">
      <c r="A2" s="7">
        <v>1</v>
      </c>
      <c r="B2" s="1" t="s">
        <v>20</v>
      </c>
      <c r="C2" s="1" t="s">
        <v>22</v>
      </c>
      <c r="D2" s="5">
        <v>1.6</v>
      </c>
      <c r="E2" s="1" t="s">
        <v>21</v>
      </c>
      <c r="F2" s="5">
        <v>0</v>
      </c>
      <c r="G2" s="5">
        <v>0</v>
      </c>
      <c r="H2" s="5">
        <f>ROUND(D2*F2, 0)</f>
        <v>0</v>
      </c>
      <c r="I2" s="5">
        <f>ROUND(D2*G2, 0)</f>
        <v>0</v>
      </c>
    </row>
    <row r="4" spans="1:9" ht="76.5" x14ac:dyDescent="0.25">
      <c r="A4" s="7">
        <v>2</v>
      </c>
      <c r="B4" s="1" t="s">
        <v>23</v>
      </c>
      <c r="C4" s="1" t="s">
        <v>24</v>
      </c>
      <c r="D4" s="5">
        <v>2</v>
      </c>
      <c r="E4" s="1" t="s">
        <v>13</v>
      </c>
      <c r="F4" s="5">
        <v>0</v>
      </c>
      <c r="G4" s="5">
        <v>0</v>
      </c>
      <c r="H4" s="5">
        <f>ROUND(D4*F4, 0)</f>
        <v>0</v>
      </c>
      <c r="I4" s="5">
        <f>ROUND(D4*G4, 0)</f>
        <v>0</v>
      </c>
    </row>
    <row r="6" spans="1:9" s="8" customFormat="1" x14ac:dyDescent="0.25">
      <c r="A6" s="6"/>
      <c r="B6" s="2"/>
      <c r="C6" s="2" t="s">
        <v>14</v>
      </c>
      <c r="D6" s="4"/>
      <c r="E6" s="2"/>
      <c r="F6" s="4"/>
      <c r="G6" s="4"/>
      <c r="H6" s="4">
        <f>ROUND(SUM(H2:H5),0)</f>
        <v>0</v>
      </c>
      <c r="I6" s="4">
        <f>ROUND(SUM(I2:I5),0)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Helyszíni beton és vasbeton munka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K8" sqref="K8:K9"/>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76.5" x14ac:dyDescent="0.25">
      <c r="A2" s="7">
        <v>1</v>
      </c>
      <c r="B2" s="1" t="s">
        <v>26</v>
      </c>
      <c r="C2" s="1" t="s">
        <v>27</v>
      </c>
      <c r="D2" s="5">
        <v>3</v>
      </c>
      <c r="E2" s="1" t="s">
        <v>21</v>
      </c>
      <c r="F2" s="5">
        <v>0</v>
      </c>
      <c r="G2" s="5">
        <v>0</v>
      </c>
      <c r="H2" s="5">
        <f>ROUND(D2*F2, 0)</f>
        <v>0</v>
      </c>
      <c r="I2" s="5">
        <f>ROUND(D2*G2, 0)</f>
        <v>0</v>
      </c>
    </row>
    <row r="4" spans="1:9" ht="114.75" x14ac:dyDescent="0.25">
      <c r="A4" s="7">
        <v>2</v>
      </c>
      <c r="B4" s="1" t="s">
        <v>28</v>
      </c>
      <c r="C4" s="1" t="s">
        <v>29</v>
      </c>
      <c r="D4" s="5">
        <v>1.5</v>
      </c>
      <c r="E4" s="1" t="s">
        <v>21</v>
      </c>
      <c r="F4" s="5">
        <v>0</v>
      </c>
      <c r="G4" s="5">
        <v>0</v>
      </c>
      <c r="H4" s="5">
        <f>ROUND(D4*F4, 0)</f>
        <v>0</v>
      </c>
      <c r="I4" s="5">
        <f>ROUND(D4*G4, 0)</f>
        <v>0</v>
      </c>
    </row>
    <row r="6" spans="1:9" ht="89.25" x14ac:dyDescent="0.25">
      <c r="A6" s="7">
        <v>3</v>
      </c>
      <c r="B6" s="1" t="s">
        <v>30</v>
      </c>
      <c r="C6" s="1" t="s">
        <v>32</v>
      </c>
      <c r="D6" s="5">
        <v>25</v>
      </c>
      <c r="E6" s="1" t="s">
        <v>31</v>
      </c>
      <c r="F6" s="5">
        <v>0</v>
      </c>
      <c r="G6" s="5">
        <v>0</v>
      </c>
      <c r="H6" s="5">
        <f>ROUND(D6*F6, 0)</f>
        <v>0</v>
      </c>
      <c r="I6" s="5">
        <f>ROUND(D6*G6, 0)</f>
        <v>0</v>
      </c>
    </row>
    <row r="8" spans="1:9" s="8" customFormat="1" x14ac:dyDescent="0.25">
      <c r="A8" s="6"/>
      <c r="B8" s="2"/>
      <c r="C8" s="2" t="s">
        <v>14</v>
      </c>
      <c r="D8" s="4"/>
      <c r="E8" s="2"/>
      <c r="F8" s="4"/>
      <c r="G8" s="4"/>
      <c r="H8" s="4">
        <f>ROUND(SUM(H2:H7),0)</f>
        <v>0</v>
      </c>
      <c r="I8" s="4">
        <f>ROUND(SUM(I2:I7),0)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Falazás és egyéb kőművesmunka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J26" sqref="J26"/>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38.25" x14ac:dyDescent="0.25">
      <c r="A2" s="7">
        <v>1</v>
      </c>
      <c r="B2" s="1" t="s">
        <v>34</v>
      </c>
      <c r="C2" s="1" t="s">
        <v>35</v>
      </c>
      <c r="D2" s="5">
        <v>20</v>
      </c>
      <c r="E2" s="1" t="s">
        <v>13</v>
      </c>
      <c r="F2" s="5">
        <v>0</v>
      </c>
      <c r="G2" s="5">
        <v>0</v>
      </c>
      <c r="H2" s="5">
        <f>ROUND(D2*F2, 0)</f>
        <v>0</v>
      </c>
      <c r="I2" s="5">
        <f>ROUND(D2*G2, 0)</f>
        <v>0</v>
      </c>
    </row>
    <row r="4" spans="1:9" s="8" customFormat="1" x14ac:dyDescent="0.25">
      <c r="A4" s="6"/>
      <c r="B4" s="2"/>
      <c r="C4" s="2" t="s">
        <v>14</v>
      </c>
      <c r="D4" s="4"/>
      <c r="E4" s="2"/>
      <c r="F4" s="4"/>
      <c r="G4" s="4"/>
      <c r="H4" s="4">
        <f>ROUND(SUM(H2:H3),0)</f>
        <v>0</v>
      </c>
      <c r="I4" s="4">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Fém- és könnyű épületszerkezet szerelése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K11" sqref="K11"/>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x14ac:dyDescent="0.25">
      <c r="A2" s="7">
        <v>1</v>
      </c>
      <c r="B2" s="1" t="s">
        <v>37</v>
      </c>
      <c r="C2" s="1" t="s">
        <v>38</v>
      </c>
      <c r="D2" s="5">
        <v>443</v>
      </c>
      <c r="E2" s="1" t="s">
        <v>13</v>
      </c>
      <c r="F2" s="5">
        <v>0</v>
      </c>
      <c r="G2" s="5">
        <v>0</v>
      </c>
      <c r="H2" s="5">
        <f>ROUND(D2*F2, 0)</f>
        <v>0</v>
      </c>
      <c r="I2" s="5">
        <f>ROUND(D2*G2, 0)</f>
        <v>0</v>
      </c>
    </row>
    <row r="4" spans="1:9" ht="25.5" x14ac:dyDescent="0.25">
      <c r="A4" s="7">
        <v>2</v>
      </c>
      <c r="B4" s="1" t="s">
        <v>39</v>
      </c>
      <c r="C4" s="1" t="s">
        <v>40</v>
      </c>
      <c r="D4" s="5">
        <v>550</v>
      </c>
      <c r="E4" s="1" t="s">
        <v>31</v>
      </c>
      <c r="F4" s="5">
        <v>0</v>
      </c>
      <c r="G4" s="5">
        <v>0</v>
      </c>
      <c r="H4" s="5">
        <f>ROUND(D4*F4, 0)</f>
        <v>0</v>
      </c>
      <c r="I4" s="5">
        <f>ROUND(D4*G4, 0)</f>
        <v>0</v>
      </c>
    </row>
    <row r="7" spans="1:9" ht="25.5" x14ac:dyDescent="0.25">
      <c r="A7" s="7">
        <v>4</v>
      </c>
      <c r="B7" s="1" t="s">
        <v>41</v>
      </c>
      <c r="C7" s="1" t="s">
        <v>42</v>
      </c>
      <c r="D7" s="5">
        <v>30</v>
      </c>
      <c r="E7" s="1" t="s">
        <v>13</v>
      </c>
      <c r="F7" s="5">
        <v>0</v>
      </c>
      <c r="G7" s="5">
        <v>0</v>
      </c>
      <c r="H7" s="5">
        <f>ROUND(D7*F7, 0)</f>
        <v>0</v>
      </c>
      <c r="I7" s="5">
        <f>ROUND(D7*G7, 0)</f>
        <v>0</v>
      </c>
    </row>
    <row r="9" spans="1:9" ht="25.5" x14ac:dyDescent="0.25">
      <c r="A9" s="7">
        <v>5</v>
      </c>
      <c r="B9" s="1" t="s">
        <v>43</v>
      </c>
      <c r="C9" s="1" t="s">
        <v>44</v>
      </c>
      <c r="D9" s="5">
        <v>443</v>
      </c>
      <c r="E9" s="1" t="s">
        <v>13</v>
      </c>
      <c r="F9" s="5">
        <v>0</v>
      </c>
      <c r="G9" s="5">
        <v>0</v>
      </c>
      <c r="H9" s="5">
        <f>ROUND(D9*F9, 0)</f>
        <v>0</v>
      </c>
      <c r="I9" s="5">
        <f>ROUND(D9*G9, 0)</f>
        <v>0</v>
      </c>
    </row>
    <row r="11" spans="1:9" ht="25.5" x14ac:dyDescent="0.25">
      <c r="B11" s="1" t="s">
        <v>135</v>
      </c>
      <c r="C11" s="1" t="s">
        <v>136</v>
      </c>
      <c r="D11" s="5">
        <v>1</v>
      </c>
      <c r="E11" s="1" t="s">
        <v>137</v>
      </c>
      <c r="F11" s="5">
        <v>0</v>
      </c>
      <c r="G11" s="5">
        <v>0</v>
      </c>
      <c r="H11" s="5">
        <f>ROUND(D11*F11, 0)</f>
        <v>0</v>
      </c>
      <c r="I11" s="5">
        <f>ROUND(D11*G11, 0)</f>
        <v>0</v>
      </c>
    </row>
    <row r="13" spans="1:9" ht="25.5" x14ac:dyDescent="0.25">
      <c r="B13" s="1" t="s">
        <v>138</v>
      </c>
      <c r="C13" s="1" t="s">
        <v>139</v>
      </c>
      <c r="D13" s="5">
        <v>1</v>
      </c>
      <c r="E13" s="1" t="s">
        <v>137</v>
      </c>
      <c r="F13" s="5">
        <v>0</v>
      </c>
      <c r="G13" s="5">
        <v>0</v>
      </c>
      <c r="H13" s="5">
        <f>ROUND(D13*F13, 0)</f>
        <v>0</v>
      </c>
      <c r="I13" s="5">
        <f>ROUND(D13*G13, 0)</f>
        <v>0</v>
      </c>
    </row>
    <row r="15" spans="1:9" s="8" customFormat="1" x14ac:dyDescent="0.25">
      <c r="A15" s="6"/>
      <c r="B15" s="2"/>
      <c r="C15" s="2" t="s">
        <v>14</v>
      </c>
      <c r="D15" s="4"/>
      <c r="E15" s="2"/>
      <c r="F15" s="4"/>
      <c r="G15" s="4"/>
      <c r="H15" s="4">
        <f>ROUND(SUM(H2:H14),0)</f>
        <v>0</v>
      </c>
      <c r="I15" s="4">
        <f>ROUND(SUM(I2:I14),0)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Ácsmunka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4" workbookViewId="0">
      <selection activeCell="L14" sqref="L14"/>
    </sheetView>
  </sheetViews>
  <sheetFormatPr defaultRowHeight="12.75" x14ac:dyDescent="0.25"/>
  <cols>
    <col min="1" max="1" width="4.28515625" style="7" customWidth="1"/>
    <col min="2" max="2" width="9.28515625" style="1" customWidth="1"/>
    <col min="3" max="3" width="32.7109375" style="1" customWidth="1"/>
    <col min="4" max="4" width="6.7109375" style="5" customWidth="1"/>
    <col min="5" max="5" width="6.7109375" style="1" customWidth="1"/>
    <col min="6" max="7" width="8.28515625" style="5" customWidth="1"/>
    <col min="8" max="9" width="9.7109375" style="5" customWidth="1"/>
    <col min="10" max="10" width="15.7109375" style="1" customWidth="1"/>
    <col min="11" max="16384" width="9.140625" style="1"/>
  </cols>
  <sheetData>
    <row r="1" spans="1:9" s="3" customFormat="1" ht="25.5" x14ac:dyDescent="0.25">
      <c r="A1" s="6" t="s">
        <v>3</v>
      </c>
      <c r="B1" s="2" t="s">
        <v>4</v>
      </c>
      <c r="C1" s="2" t="s">
        <v>5</v>
      </c>
      <c r="D1" s="4" t="s">
        <v>6</v>
      </c>
      <c r="E1" s="2" t="s">
        <v>7</v>
      </c>
      <c r="F1" s="4" t="s">
        <v>8</v>
      </c>
      <c r="G1" s="4" t="s">
        <v>9</v>
      </c>
      <c r="H1" s="4" t="s">
        <v>10</v>
      </c>
      <c r="I1" s="4" t="s">
        <v>11</v>
      </c>
    </row>
    <row r="2" spans="1:9" ht="25.5" x14ac:dyDescent="0.25">
      <c r="A2" s="7">
        <v>1</v>
      </c>
      <c r="B2" s="1" t="s">
        <v>46</v>
      </c>
      <c r="C2" s="1" t="s">
        <v>47</v>
      </c>
      <c r="D2" s="5">
        <v>350</v>
      </c>
      <c r="E2" s="1" t="s">
        <v>13</v>
      </c>
      <c r="F2" s="5">
        <v>0</v>
      </c>
      <c r="G2" s="5">
        <v>0</v>
      </c>
      <c r="H2" s="5">
        <f>ROUND(D2*F2, 0)</f>
        <v>0</v>
      </c>
      <c r="I2" s="5">
        <f>ROUND(D2*G2, 0)</f>
        <v>0</v>
      </c>
    </row>
    <row r="4" spans="1:9" ht="25.5" x14ac:dyDescent="0.25">
      <c r="A4" s="7">
        <v>2</v>
      </c>
      <c r="B4" s="1" t="s">
        <v>48</v>
      </c>
      <c r="C4" s="1" t="s">
        <v>49</v>
      </c>
      <c r="D4" s="5">
        <v>45.7</v>
      </c>
      <c r="E4" s="1" t="s">
        <v>13</v>
      </c>
      <c r="F4" s="5">
        <v>0</v>
      </c>
      <c r="G4" s="5">
        <v>0</v>
      </c>
      <c r="H4" s="5">
        <f>ROUND(D4*F4, 0)</f>
        <v>0</v>
      </c>
      <c r="I4" s="5">
        <f>ROUND(D4*G4, 0)</f>
        <v>0</v>
      </c>
    </row>
    <row r="6" spans="1:9" ht="25.5" x14ac:dyDescent="0.25">
      <c r="A6" s="7">
        <v>3</v>
      </c>
      <c r="B6" s="1" t="s">
        <v>50</v>
      </c>
      <c r="C6" s="1" t="s">
        <v>51</v>
      </c>
      <c r="D6" s="5">
        <v>103</v>
      </c>
      <c r="E6" s="1" t="s">
        <v>13</v>
      </c>
      <c r="F6" s="5">
        <v>0</v>
      </c>
      <c r="G6" s="5">
        <v>0</v>
      </c>
      <c r="H6" s="5">
        <f>ROUND(D6*F6, 0)</f>
        <v>0</v>
      </c>
      <c r="I6" s="5">
        <f>ROUND(D6*G6, 0)</f>
        <v>0</v>
      </c>
    </row>
    <row r="8" spans="1:9" ht="25.5" x14ac:dyDescent="0.25">
      <c r="A8" s="7">
        <v>4</v>
      </c>
      <c r="B8" s="1" t="s">
        <v>52</v>
      </c>
      <c r="C8" s="1" t="s">
        <v>53</v>
      </c>
      <c r="D8" s="5">
        <v>60.95</v>
      </c>
      <c r="E8" s="1" t="s">
        <v>13</v>
      </c>
      <c r="F8" s="5">
        <v>0</v>
      </c>
      <c r="G8" s="5">
        <v>0</v>
      </c>
      <c r="H8" s="5">
        <f>ROUND(D8*F8, 0)</f>
        <v>0</v>
      </c>
      <c r="I8" s="5">
        <f>ROUND(D8*G8, 0)</f>
        <v>0</v>
      </c>
    </row>
    <row r="10" spans="1:9" ht="63.75" x14ac:dyDescent="0.25">
      <c r="A10" s="7">
        <v>5</v>
      </c>
      <c r="B10" s="1" t="s">
        <v>54</v>
      </c>
      <c r="C10" s="1" t="s">
        <v>55</v>
      </c>
      <c r="D10" s="5">
        <v>30</v>
      </c>
      <c r="E10" s="1" t="s">
        <v>13</v>
      </c>
      <c r="F10" s="5">
        <v>0</v>
      </c>
      <c r="G10" s="5">
        <v>0</v>
      </c>
      <c r="H10" s="5">
        <f>ROUND(D10*F10, 0)</f>
        <v>0</v>
      </c>
      <c r="I10" s="5">
        <f>ROUND(D10*G10, 0)</f>
        <v>0</v>
      </c>
    </row>
    <row r="12" spans="1:9" ht="140.25" x14ac:dyDescent="0.25">
      <c r="A12" s="7">
        <v>6</v>
      </c>
      <c r="B12" s="1" t="s">
        <v>56</v>
      </c>
      <c r="C12" s="1" t="s">
        <v>57</v>
      </c>
      <c r="D12" s="5">
        <v>23</v>
      </c>
      <c r="E12" s="1" t="s">
        <v>13</v>
      </c>
      <c r="F12" s="5">
        <v>0</v>
      </c>
      <c r="G12" s="5">
        <v>0</v>
      </c>
      <c r="H12" s="5">
        <f>ROUND(D12*F12, 0)</f>
        <v>0</v>
      </c>
      <c r="I12" s="5">
        <f>ROUND(D12*G12, 0)</f>
        <v>0</v>
      </c>
    </row>
    <row r="14" spans="1:9" ht="89.25" x14ac:dyDescent="0.25">
      <c r="A14" s="7">
        <v>7</v>
      </c>
      <c r="B14" s="1" t="s">
        <v>58</v>
      </c>
      <c r="C14" s="1" t="s">
        <v>59</v>
      </c>
      <c r="D14" s="5">
        <v>80</v>
      </c>
      <c r="E14" s="1" t="s">
        <v>13</v>
      </c>
      <c r="F14" s="5">
        <v>0</v>
      </c>
      <c r="G14" s="5">
        <v>0</v>
      </c>
      <c r="H14" s="5">
        <f>ROUND(D14*F14, 0)</f>
        <v>0</v>
      </c>
      <c r="I14" s="5">
        <f>ROUND(D14*G14, 0)</f>
        <v>0</v>
      </c>
    </row>
    <row r="16" spans="1:9" s="8" customFormat="1" x14ac:dyDescent="0.25">
      <c r="A16" s="6"/>
      <c r="B16" s="2"/>
      <c r="C16" s="2" t="s">
        <v>14</v>
      </c>
      <c r="D16" s="4"/>
      <c r="E16" s="2"/>
      <c r="F16" s="4"/>
      <c r="G16" s="4"/>
      <c r="H16" s="4">
        <f>ROUND(SUM(H2:H15),0)</f>
        <v>0</v>
      </c>
      <c r="I16" s="4">
        <f>ROUND(SUM(I2:I15),0)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Vakolás és rabicolás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13</vt:i4>
      </vt:variant>
    </vt:vector>
  </HeadingPairs>
  <TitlesOfParts>
    <vt:vector size="13" baseType="lpstr">
      <vt:lpstr>Záradék</vt:lpstr>
      <vt:lpstr>Összesítő</vt:lpstr>
      <vt:lpstr>Zsaluzás és állványozás</vt:lpstr>
      <vt:lpstr>Irtás, föld- és sziklamunka</vt:lpstr>
      <vt:lpstr>Helyszíni beton és vasbeton mun</vt:lpstr>
      <vt:lpstr>Falazás és egyéb kőművesmunka</vt:lpstr>
      <vt:lpstr>Fém- és könnyű épületszerkezet </vt:lpstr>
      <vt:lpstr>Ácsmunka</vt:lpstr>
      <vt:lpstr>Vakolás és rabicolás</vt:lpstr>
      <vt:lpstr>Tetőfedés</vt:lpstr>
      <vt:lpstr>Bádogozás</vt:lpstr>
      <vt:lpstr>Fa- és műanyag szerkezet elhely</vt:lpstr>
      <vt:lpstr>Felületképzés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Felhasználó</dc:creator>
  <cp:lastModifiedBy>Felhasználó</cp:lastModifiedBy>
  <dcterms:created xsi:type="dcterms:W3CDTF">2018-04-11T18:31:26Z</dcterms:created>
  <dcterms:modified xsi:type="dcterms:W3CDTF">2018-04-12T14:39:05Z</dcterms:modified>
</cp:coreProperties>
</file>